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15" yWindow="0" windowWidth="28830" windowHeight="7275"/>
  </bookViews>
  <sheets>
    <sheet name="Frontier Overview" sheetId="1" r:id="rId1"/>
  </sheets>
  <definedNames>
    <definedName name="_xlnm.Print_Area" localSheetId="0">'Frontier Overview'!$A$4:$FM$41</definedName>
    <definedName name="_xlnm.Print_Titles" localSheetId="0">'Frontier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Z14" i="1" l="1"/>
  <c r="FL14" i="1"/>
  <c r="FL16" i="1"/>
  <c r="EZ16" i="1"/>
  <c r="EO16" i="1"/>
  <c r="EO15" i="1"/>
  <c r="FL15" i="1"/>
  <c r="EZ15" i="1"/>
  <c r="FH13" i="1"/>
  <c r="FI13" i="1" s="1"/>
  <c r="EV13" i="1"/>
  <c r="EW13" i="1" s="1"/>
  <c r="EN13" i="1"/>
  <c r="EO12" i="1"/>
  <c r="FL12" i="1"/>
  <c r="EZ12" i="1"/>
  <c r="EO11" i="1"/>
  <c r="EZ11" i="1"/>
  <c r="FL11" i="1"/>
  <c r="EC14" i="1"/>
  <c r="EZ13" i="1" l="1"/>
  <c r="FL13" i="1"/>
  <c r="EO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C16" i="1" s="1"/>
  <c r="EB15" i="1"/>
  <c r="EC15" i="1" s="1"/>
  <c r="DX13" i="1"/>
  <c r="EB12" i="1"/>
  <c r="EB11" i="1"/>
  <c r="EC12" i="1" l="1"/>
  <c r="DQ14" i="1"/>
  <c r="EB13" i="1"/>
  <c r="EC13" i="1" s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2" i="1"/>
  <c r="DP31" i="1"/>
  <c r="DE14" i="1"/>
  <c r="DQ16" i="1"/>
  <c r="DQ15" i="1"/>
  <c r="DQ11" i="1" l="1"/>
  <c r="DQ13" i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6" i="1" l="1"/>
  <c r="CS14" i="1"/>
  <c r="DE15" i="1"/>
  <c r="DD13" i="1"/>
  <c r="DE12" i="1"/>
  <c r="DE11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2" i="1"/>
  <c r="CR11" i="1"/>
  <c r="CR13" i="1" l="1"/>
  <c r="CS12" i="1"/>
  <c r="CS11" i="1"/>
  <c r="CS13" i="1"/>
  <c r="BT32" i="1" l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G15" i="1" s="1"/>
  <c r="CB13" i="1"/>
  <c r="CF12" i="1"/>
  <c r="CB11" i="1"/>
  <c r="CF11" i="1" s="1"/>
  <c r="CG12" i="1" l="1"/>
  <c r="CF13" i="1"/>
  <c r="CG13" i="1"/>
  <c r="CG11" i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1" i="1" l="1"/>
  <c r="BH13" i="1"/>
  <c r="BI12" i="1"/>
  <c r="BI15" i="1"/>
  <c r="BI16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J16" i="1"/>
  <c r="AK16" i="1" s="1"/>
  <c r="AJ15" i="1"/>
  <c r="AJ13" i="1"/>
  <c r="AJ12" i="1"/>
  <c r="AJ11" i="1"/>
  <c r="X34" i="1"/>
  <c r="X30" i="1"/>
  <c r="X16" i="1"/>
  <c r="X15" i="1"/>
  <c r="Y15" i="1" s="1"/>
  <c r="X14" i="1"/>
  <c r="Y14" i="1" s="1"/>
  <c r="X13" i="1"/>
  <c r="X12" i="1"/>
  <c r="X11" i="1"/>
  <c r="L34" i="1"/>
  <c r="L30" i="1"/>
  <c r="M12" i="1" s="1"/>
  <c r="L16" i="1"/>
  <c r="L15" i="1"/>
  <c r="M15" i="1" s="1"/>
  <c r="L14" i="1"/>
  <c r="M14" i="1" s="1"/>
  <c r="L13" i="1"/>
  <c r="L12" i="1"/>
  <c r="L11" i="1"/>
  <c r="T31" i="1"/>
  <c r="X31" i="1" s="1"/>
  <c r="H31" i="1"/>
  <c r="L31" i="1" s="1"/>
  <c r="T29" i="1"/>
  <c r="X29" i="1" s="1"/>
  <c r="H29" i="1"/>
  <c r="L29" i="1" s="1"/>
  <c r="M11" i="1" s="1"/>
  <c r="Y13" i="1" l="1"/>
  <c r="AW12" i="1"/>
  <c r="M13" i="1"/>
  <c r="AW16" i="1"/>
  <c r="AW15" i="1"/>
  <c r="AW13" i="1"/>
  <c r="AK12" i="1"/>
  <c r="M16" i="1"/>
  <c r="Y12" i="1"/>
  <c r="Y16" i="1"/>
  <c r="AK15" i="1"/>
  <c r="Y11" i="1"/>
  <c r="AK11" i="1"/>
  <c r="AW11" i="1" l="1"/>
  <c r="AK13" i="1"/>
</calcChain>
</file>

<file path=xl/sharedStrings.xml><?xml version="1.0" encoding="utf-8"?>
<sst xmlns="http://schemas.openxmlformats.org/spreadsheetml/2006/main" count="889" uniqueCount="57">
  <si>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</si>
  <si>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</si>
  <si>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</si>
  <si>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</si>
  <si>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</si>
  <si>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</si>
  <si>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</si>
  <si>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</si>
  <si>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</si>
  <si>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</si>
  <si>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</si>
  <si>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</si>
  <si>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</si>
  <si>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</si>
  <si>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</si>
  <si>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</si>
  <si>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</si>
  <si>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</si>
  <si>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</si>
  <si>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</si>
  <si>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</si>
  <si>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</si>
  <si>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Frontier Community College</t>
  </si>
  <si>
    <t>Frontier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</si>
  <si>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</si>
  <si>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</si>
  <si>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</si>
  <si>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</si>
  <si>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</si>
  <si>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</si>
  <si>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</si>
  <si>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</si>
  <si>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</si>
  <si>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</si>
  <si>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</si>
  <si>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</si>
  <si>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</si>
  <si>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</si>
  <si>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</si>
  <si>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</si>
  <si>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Frontier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</si>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</sst>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3" t="s">
        <v>14</v>
      </c>
      <c r="AM10" s="13"/>
      <c r="AN10" s="13"/>
      <c r="AO10" s="13"/>
      <c r="AP10" s="13" t="s">
        <v>14</v>
      </c>
      <c r="AQ10" s="13"/>
      <c r="AR10" s="13"/>
      <c r="AS10" s="13"/>
      <c r="AT10" s="13" t="s">
        <v>14</v>
      </c>
      <c r="AU10" s="13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12</v>
      </c>
      <c r="C11" s="12"/>
      <c r="D11" s="14">
        <v>11</v>
      </c>
      <c r="E11" s="12"/>
      <c r="F11" s="14">
        <v>36</v>
      </c>
      <c r="G11" s="12"/>
      <c r="H11" s="14">
        <v>59</v>
      </c>
      <c r="I11" s="14"/>
      <c r="J11" s="14">
        <v>92</v>
      </c>
      <c r="K11" s="12"/>
      <c r="L11" s="59">
        <f>H11/J11</f>
        <v>0.64130434782608692</v>
      </c>
      <c r="M11" s="15">
        <f t="shared" ref="M11:M16" si="0">L11-L29</f>
        <v>-5.5077127013031135E-2</v>
      </c>
      <c r="N11" s="14">
        <v>4</v>
      </c>
      <c r="O11" s="12"/>
      <c r="P11" s="14">
        <v>2</v>
      </c>
      <c r="Q11" s="12"/>
      <c r="R11" s="14">
        <v>46</v>
      </c>
      <c r="S11" s="12"/>
      <c r="T11" s="14">
        <v>52</v>
      </c>
      <c r="U11" s="14"/>
      <c r="V11" s="14">
        <v>64</v>
      </c>
      <c r="W11" s="12"/>
      <c r="X11" s="59">
        <f t="shared" ref="X11:X16" si="1">T11/V11</f>
        <v>0.8125</v>
      </c>
      <c r="Y11" s="15">
        <f t="shared" ref="Y11:Y16" si="2">X11-X29</f>
        <v>7.530616486538344E-2</v>
      </c>
      <c r="Z11" s="13">
        <v>4</v>
      </c>
      <c r="AA11" s="13"/>
      <c r="AB11" s="13">
        <v>3</v>
      </c>
      <c r="AC11" s="13"/>
      <c r="AD11" s="13">
        <v>55</v>
      </c>
      <c r="AE11" s="13"/>
      <c r="AF11" s="13">
        <v>62</v>
      </c>
      <c r="AG11" s="13"/>
      <c r="AH11" s="13">
        <v>75</v>
      </c>
      <c r="AI11" s="13"/>
      <c r="AJ11" s="59">
        <f t="shared" ref="AJ11:AJ16" si="3">AF11/AH11</f>
        <v>0.82666666666666666</v>
      </c>
      <c r="AK11" s="15">
        <f>AJ11-AJ29</f>
        <v>3.6841418707689533E-2</v>
      </c>
      <c r="AL11" s="13">
        <v>8</v>
      </c>
      <c r="AM11" s="13"/>
      <c r="AN11" s="13">
        <v>5</v>
      </c>
      <c r="AO11" s="13"/>
      <c r="AP11" s="13">
        <v>61</v>
      </c>
      <c r="AQ11" s="13"/>
      <c r="AR11" s="13">
        <v>74</v>
      </c>
      <c r="AS11" s="13"/>
      <c r="AT11" s="13">
        <v>90</v>
      </c>
      <c r="AU11" s="13"/>
      <c r="AV11" s="59">
        <f t="shared" ref="AV11:AV16" si="4">AR11/AT11</f>
        <v>0.82222222222222219</v>
      </c>
      <c r="AW11" s="15">
        <f t="shared" ref="AW11:AW16" si="5">AV11-AV29</f>
        <v>2.7444065225635139E-2</v>
      </c>
      <c r="AX11" s="70">
        <v>7</v>
      </c>
      <c r="AY11" s="64"/>
      <c r="AZ11" s="64">
        <v>3</v>
      </c>
      <c r="BA11" s="64"/>
      <c r="BB11" s="64">
        <v>70</v>
      </c>
      <c r="BC11" s="64"/>
      <c r="BD11" s="64">
        <f t="shared" ref="BD11" si="6">SUM(AZ11,BB11,AX11)</f>
        <v>80</v>
      </c>
      <c r="BE11" s="64"/>
      <c r="BF11" s="64">
        <v>100</v>
      </c>
      <c r="BG11" s="46"/>
      <c r="BH11" s="59">
        <f>BD11/BF11</f>
        <v>0.8</v>
      </c>
      <c r="BI11" s="15">
        <f>BH11-BH29</f>
        <v>1.2480553154710528E-2</v>
      </c>
      <c r="BJ11" s="72">
        <v>12</v>
      </c>
      <c r="BK11" s="72"/>
      <c r="BL11" s="72">
        <v>5</v>
      </c>
      <c r="BM11" s="72"/>
      <c r="BN11" s="72">
        <v>58</v>
      </c>
      <c r="BO11" s="72"/>
      <c r="BP11" s="72">
        <f>SUM(BJ11,BL11,BN11)</f>
        <v>75</v>
      </c>
      <c r="BQ11" s="72"/>
      <c r="BR11" s="72">
        <v>106</v>
      </c>
      <c r="BS11" s="46"/>
      <c r="BT11" s="59">
        <f>BP11/BR11</f>
        <v>0.70754716981132071</v>
      </c>
      <c r="BU11" s="15">
        <f t="shared" ref="BU11:BU16" si="7">BT11-BT29</f>
        <v>-6.4230297414339721E-2</v>
      </c>
      <c r="BV11" s="72">
        <v>5</v>
      </c>
      <c r="BW11" s="72"/>
      <c r="BX11" s="72">
        <v>6</v>
      </c>
      <c r="BY11" s="72"/>
      <c r="BZ11" s="72">
        <v>57</v>
      </c>
      <c r="CA11" s="72"/>
      <c r="CB11" s="72">
        <f>SUM(BV11,BX11,BZ11)</f>
        <v>68</v>
      </c>
      <c r="CC11" s="72"/>
      <c r="CD11" s="72">
        <v>94</v>
      </c>
      <c r="CE11" s="46"/>
      <c r="CF11" s="59">
        <f>CB11/CD11</f>
        <v>0.72340425531914898</v>
      </c>
      <c r="CG11" s="15">
        <f t="shared" ref="CG11:CG16" si="8">CF11-CF29</f>
        <v>-2.7649974871644556E-2</v>
      </c>
      <c r="CH11" s="70">
        <v>8</v>
      </c>
      <c r="CI11" s="76"/>
      <c r="CJ11" s="70">
        <v>4</v>
      </c>
      <c r="CK11" s="76"/>
      <c r="CL11" s="70">
        <v>43</v>
      </c>
      <c r="CM11" s="76"/>
      <c r="CN11" s="75">
        <f t="shared" ref="CN11" si="9">SUM(CL11,CJ11,CH11)</f>
        <v>55</v>
      </c>
      <c r="CO11" s="75"/>
      <c r="CP11" s="70">
        <v>76</v>
      </c>
      <c r="CQ11" s="46"/>
      <c r="CR11" s="59">
        <f>CN11/CP11</f>
        <v>0.72368421052631582</v>
      </c>
      <c r="CS11" s="15">
        <f t="shared" ref="CS11:CS16" si="10">CR11-CR29</f>
        <v>-4.4070280491648295E-2</v>
      </c>
      <c r="CT11" s="70">
        <v>9</v>
      </c>
      <c r="CU11" s="76"/>
      <c r="CV11" s="70">
        <v>2</v>
      </c>
      <c r="CW11" s="76"/>
      <c r="CX11" s="70">
        <v>57</v>
      </c>
      <c r="CY11" s="76"/>
      <c r="CZ11" s="75">
        <f t="shared" ref="CZ11" si="11">SUM(CX11,CV11,CT11)</f>
        <v>68</v>
      </c>
      <c r="DA11" s="75"/>
      <c r="DB11" s="70">
        <v>86</v>
      </c>
      <c r="DC11" s="46"/>
      <c r="DD11" s="59">
        <f>CZ11/DB11</f>
        <v>0.79069767441860461</v>
      </c>
      <c r="DE11" s="15">
        <f>DD11-DD29</f>
        <v>1.3935570667502839E-2</v>
      </c>
      <c r="DF11" s="70">
        <v>4</v>
      </c>
      <c r="DG11" s="76"/>
      <c r="DH11" s="70">
        <v>1</v>
      </c>
      <c r="DI11" s="76"/>
      <c r="DJ11" s="70">
        <v>49</v>
      </c>
      <c r="DK11" s="76"/>
      <c r="DL11" s="75">
        <f t="shared" ref="DL11" si="12">SUM(DJ11,DH11,DF11)</f>
        <v>54</v>
      </c>
      <c r="DM11" s="75"/>
      <c r="DN11" s="70">
        <v>65</v>
      </c>
      <c r="DO11" s="46"/>
      <c r="DP11" s="59">
        <f t="shared" ref="DP11:DP16" si="13">DL11/DN11</f>
        <v>0.83076923076923082</v>
      </c>
      <c r="DQ11" s="15">
        <f t="shared" ref="DQ11:DQ16" si="14">DP11-DP29</f>
        <v>5.1543703097633675E-2</v>
      </c>
      <c r="DR11" s="70">
        <v>5</v>
      </c>
      <c r="DS11" s="76"/>
      <c r="DT11" s="70">
        <v>1</v>
      </c>
      <c r="DU11" s="76"/>
      <c r="DV11" s="70">
        <v>65</v>
      </c>
      <c r="DW11" s="76"/>
      <c r="DX11" s="75">
        <f t="shared" ref="DX11" si="15">SUM(DV11,DT11,DR11)</f>
        <v>71</v>
      </c>
      <c r="DY11" s="75"/>
      <c r="DZ11" s="70">
        <v>77</v>
      </c>
      <c r="EA11" s="46"/>
      <c r="EB11" s="59">
        <f>DX11/DZ11</f>
        <v>0.92207792207792205</v>
      </c>
      <c r="EC11" s="15">
        <f>EB11-EB29</f>
        <v>0.14238785316547931</v>
      </c>
      <c r="ED11" s="70">
        <v>1</v>
      </c>
      <c r="EE11" s="76"/>
      <c r="EF11" s="70">
        <v>1</v>
      </c>
      <c r="EG11" s="76"/>
      <c r="EH11" s="70">
        <v>81</v>
      </c>
      <c r="EI11" s="76"/>
      <c r="EJ11" s="75">
        <f t="shared" ref="EJ11" si="16">SUM(EH11,EF11,ED11)</f>
        <v>83</v>
      </c>
      <c r="EK11" s="75"/>
      <c r="EL11" s="70">
        <v>93</v>
      </c>
      <c r="EM11" s="46"/>
      <c r="EN11" s="59">
        <f>EJ11/EL11</f>
        <v>0.89247311827956988</v>
      </c>
      <c r="EO11" s="15">
        <f>EN11-EN29</f>
        <v>9.240897916896551E-2</v>
      </c>
      <c r="EP11" s="18">
        <f>ED11-DR11</f>
        <v>-4</v>
      </c>
      <c r="EQ11" s="59">
        <f>EP11/DR11</f>
        <v>-0.8</v>
      </c>
      <c r="ER11" s="13">
        <f>EF11-DT11</f>
        <v>0</v>
      </c>
      <c r="ES11" s="59">
        <f>ER11/DT11</f>
        <v>0</v>
      </c>
      <c r="ET11" s="18">
        <f>EH11-DV11</f>
        <v>16</v>
      </c>
      <c r="EU11" s="68">
        <f>ET11/DV11</f>
        <v>0.24615384615384617</v>
      </c>
      <c r="EV11" s="13">
        <f>EJ11-DX11</f>
        <v>12</v>
      </c>
      <c r="EW11" s="59">
        <f>EV11/DX11</f>
        <v>0.16901408450704225</v>
      </c>
      <c r="EX11" s="13">
        <f>EL11-DZ11</f>
        <v>16</v>
      </c>
      <c r="EY11" s="59">
        <f>EX11/DZ11</f>
        <v>0.20779220779220781</v>
      </c>
      <c r="EZ11" s="48">
        <f>EN11-EB11</f>
        <v>-2.9604803798352175E-2</v>
      </c>
      <c r="FA11" s="22"/>
      <c r="FB11" s="18">
        <f>ED11-DF11</f>
        <v>-3</v>
      </c>
      <c r="FC11" s="59">
        <f>FB11/DF11</f>
        <v>-0.75</v>
      </c>
      <c r="FD11" s="18">
        <f>EF11-DH11</f>
        <v>0</v>
      </c>
      <c r="FE11" s="68">
        <f>FD11/DH11</f>
        <v>0</v>
      </c>
      <c r="FF11" s="18">
        <f>EH11-DJ11</f>
        <v>32</v>
      </c>
      <c r="FG11" s="68">
        <f>FF11/DJ11</f>
        <v>0.65306122448979587</v>
      </c>
      <c r="FH11" s="13">
        <f t="shared" ref="FH11:FH13" si="17">EJ11-DL11</f>
        <v>29</v>
      </c>
      <c r="FI11" s="59">
        <f t="shared" ref="FI11:FI13" si="18">FH11/DL11</f>
        <v>0.53703703703703709</v>
      </c>
      <c r="FJ11" s="13">
        <f t="shared" ref="FJ11:FJ13" si="19">EL11-DN11</f>
        <v>28</v>
      </c>
      <c r="FK11" s="59">
        <f t="shared" ref="FK11:FK13" si="20">FJ11/DN11</f>
        <v>0.43076923076923079</v>
      </c>
      <c r="FL11" s="50">
        <f>EN11-DP11</f>
        <v>6.1703887510339062E-2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36</v>
      </c>
      <c r="I12" s="14"/>
      <c r="J12" s="14">
        <v>92</v>
      </c>
      <c r="K12" s="12"/>
      <c r="L12" s="59">
        <f t="shared" ref="L12:L16" si="21">H12/J12</f>
        <v>0.39130434782608697</v>
      </c>
      <c r="M12" s="15">
        <f t="shared" si="0"/>
        <v>-0.18326399623270967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46</v>
      </c>
      <c r="U12" s="14"/>
      <c r="V12" s="14">
        <v>64</v>
      </c>
      <c r="W12" s="12"/>
      <c r="X12" s="59">
        <f t="shared" si="1"/>
        <v>0.71875</v>
      </c>
      <c r="Y12" s="15">
        <f t="shared" si="2"/>
        <v>0.14034621410756543</v>
      </c>
      <c r="Z12" s="17" t="s">
        <v>17</v>
      </c>
      <c r="AA12" s="15"/>
      <c r="AB12" s="17" t="s">
        <v>17</v>
      </c>
      <c r="AC12" s="15"/>
      <c r="AD12" s="17" t="s">
        <v>17</v>
      </c>
      <c r="AF12" s="64">
        <v>55</v>
      </c>
      <c r="AG12" s="64"/>
      <c r="AH12" s="64">
        <v>75</v>
      </c>
      <c r="AJ12" s="59">
        <f t="shared" si="3"/>
        <v>0.73333333333333328</v>
      </c>
      <c r="AK12" s="15">
        <f>AJ12-AJ30</f>
        <v>0.13654499246564555</v>
      </c>
      <c r="AL12" s="17" t="s">
        <v>17</v>
      </c>
      <c r="AM12" s="15"/>
      <c r="AN12" s="17" t="s">
        <v>17</v>
      </c>
      <c r="AO12" s="15"/>
      <c r="AP12" s="17" t="s">
        <v>17</v>
      </c>
      <c r="AR12" s="64">
        <v>61</v>
      </c>
      <c r="AS12" s="64"/>
      <c r="AT12" s="64">
        <v>90</v>
      </c>
      <c r="AV12" s="59">
        <f t="shared" si="4"/>
        <v>0.67777777777777781</v>
      </c>
      <c r="AW12" s="15">
        <f t="shared" si="5"/>
        <v>6.2828972317026999E-2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70</v>
      </c>
      <c r="BE12" s="64"/>
      <c r="BF12" s="64">
        <v>100</v>
      </c>
      <c r="BG12" s="31"/>
      <c r="BH12" s="59">
        <f>BD12/BF12</f>
        <v>0.7</v>
      </c>
      <c r="BI12" s="15">
        <f>BH12-BH30</f>
        <v>7.6629213483145997E-2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2">
        <v>58</v>
      </c>
      <c r="BQ12" s="72"/>
      <c r="BR12" s="72">
        <v>106</v>
      </c>
      <c r="BS12" s="31"/>
      <c r="BT12" s="59">
        <f>BP12/BR12</f>
        <v>0.54716981132075471</v>
      </c>
      <c r="BU12" s="15">
        <f t="shared" si="7"/>
        <v>-5.5478754593932145E-2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2">
        <v>57</v>
      </c>
      <c r="CC12" s="72"/>
      <c r="CD12" s="72">
        <v>94</v>
      </c>
      <c r="CE12" s="31"/>
      <c r="CF12" s="59">
        <f>CB12/CD12</f>
        <v>0.6063829787234043</v>
      </c>
      <c r="CG12" s="15">
        <f t="shared" si="8"/>
        <v>8.8777444336458622E-3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0">
        <v>43</v>
      </c>
      <c r="CO12" s="64"/>
      <c r="CP12" s="70">
        <v>76</v>
      </c>
      <c r="CQ12" s="31"/>
      <c r="CR12" s="59">
        <f>CN12/CP12</f>
        <v>0.56578947368421051</v>
      </c>
      <c r="CS12" s="15">
        <f t="shared" si="10"/>
        <v>-5.636621493854399E-2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0">
        <v>57</v>
      </c>
      <c r="DA12" s="64"/>
      <c r="DB12" s="70">
        <v>86</v>
      </c>
      <c r="DC12" s="31"/>
      <c r="DD12" s="59">
        <f>CZ12/DB12</f>
        <v>0.66279069767441856</v>
      </c>
      <c r="DE12" s="15">
        <f>DD12-DD30</f>
        <v>1.8019061097094946E-2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0">
        <v>49</v>
      </c>
      <c r="DM12" s="64"/>
      <c r="DN12" s="70">
        <v>65</v>
      </c>
      <c r="DO12" s="31"/>
      <c r="DP12" s="59">
        <f t="shared" si="13"/>
        <v>0.75384615384615383</v>
      </c>
      <c r="DQ12" s="15">
        <f t="shared" si="14"/>
        <v>0.10717837920762963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0">
        <v>65</v>
      </c>
      <c r="DY12" s="64"/>
      <c r="DZ12" s="70">
        <v>77</v>
      </c>
      <c r="EA12" s="64"/>
      <c r="EB12" s="59">
        <f>DX12/DZ12</f>
        <v>0.8441558441558441</v>
      </c>
      <c r="EC12" s="15">
        <f>EB12-EB30</f>
        <v>0.18455532643800032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0">
        <v>81</v>
      </c>
      <c r="EK12" s="64"/>
      <c r="EL12" s="70">
        <v>93</v>
      </c>
      <c r="EM12" s="64"/>
      <c r="EN12" s="59">
        <f>EJ12/EL12</f>
        <v>0.87096774193548387</v>
      </c>
      <c r="EO12" s="15">
        <f>EN12-EN30</f>
        <v>0.17894237135395596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16</v>
      </c>
      <c r="EW12" s="59">
        <f>EV12/DX12</f>
        <v>0.24615384615384617</v>
      </c>
      <c r="EX12" s="13">
        <f>EL12-DZ12</f>
        <v>16</v>
      </c>
      <c r="EY12" s="59">
        <f>EX12/DZ12</f>
        <v>0.20779220779220781</v>
      </c>
      <c r="EZ12" s="48">
        <f>EN12-EB12</f>
        <v>2.6811897779639771E-2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7"/>
        <v>32</v>
      </c>
      <c r="FI12" s="59">
        <f t="shared" si="18"/>
        <v>0.65306122448979587</v>
      </c>
      <c r="FJ12" s="13">
        <f t="shared" si="19"/>
        <v>28</v>
      </c>
      <c r="FK12" s="59">
        <f t="shared" si="20"/>
        <v>0.43076923076923079</v>
      </c>
      <c r="FL12" s="50">
        <f>EN12-DP12</f>
        <v>0.11712158808933004</v>
      </c>
    </row>
    <row r="13" spans="1:169" x14ac:dyDescent="0.25">
      <c r="A13" s="12" t="s">
        <v>18</v>
      </c>
      <c r="B13" s="14">
        <v>7</v>
      </c>
      <c r="C13" s="12"/>
      <c r="D13" s="14">
        <v>15</v>
      </c>
      <c r="E13" s="14"/>
      <c r="F13" s="17" t="s">
        <v>17</v>
      </c>
      <c r="G13" s="12"/>
      <c r="H13" s="14">
        <v>22</v>
      </c>
      <c r="I13" s="14"/>
      <c r="J13" s="14">
        <v>42</v>
      </c>
      <c r="K13" s="12"/>
      <c r="L13" s="59">
        <f t="shared" si="21"/>
        <v>0.52380952380952384</v>
      </c>
      <c r="M13" s="15">
        <f t="shared" si="0"/>
        <v>-0.12699093972968389</v>
      </c>
      <c r="N13" s="14">
        <v>2</v>
      </c>
      <c r="O13" s="12"/>
      <c r="P13" s="14">
        <v>32</v>
      </c>
      <c r="Q13" s="14"/>
      <c r="R13" s="17" t="s">
        <v>17</v>
      </c>
      <c r="S13" s="12"/>
      <c r="T13" s="14">
        <v>34</v>
      </c>
      <c r="U13" s="14"/>
      <c r="V13" s="14">
        <v>46</v>
      </c>
      <c r="W13" s="12"/>
      <c r="X13" s="59">
        <f t="shared" si="1"/>
        <v>0.73913043478260865</v>
      </c>
      <c r="Y13" s="15">
        <f t="shared" si="2"/>
        <v>8.7840884131186181E-2</v>
      </c>
      <c r="Z13" s="20">
        <v>7</v>
      </c>
      <c r="AA13"/>
      <c r="AB13" s="20">
        <v>14</v>
      </c>
      <c r="AC13" s="20"/>
      <c r="AD13" s="17" t="s">
        <v>17</v>
      </c>
      <c r="AE13" s="20"/>
      <c r="AF13" s="20">
        <v>21</v>
      </c>
      <c r="AG13" s="20"/>
      <c r="AH13" s="20">
        <v>49</v>
      </c>
      <c r="AI13" s="13"/>
      <c r="AJ13" s="59">
        <f t="shared" si="3"/>
        <v>0.42857142857142855</v>
      </c>
      <c r="AK13" s="15">
        <f>AJ13-AJ31</f>
        <v>-4.8828799478742468E-2</v>
      </c>
      <c r="AL13" s="20">
        <v>4</v>
      </c>
      <c r="AM13" s="20"/>
      <c r="AN13" s="20">
        <v>14</v>
      </c>
      <c r="AO13" s="20"/>
      <c r="AP13" s="17" t="s">
        <v>17</v>
      </c>
      <c r="AQ13" s="20"/>
      <c r="AR13" s="20">
        <v>18</v>
      </c>
      <c r="AS13" s="20"/>
      <c r="AT13" s="20">
        <v>67</v>
      </c>
      <c r="AU13" s="13"/>
      <c r="AV13" s="59">
        <f t="shared" si="4"/>
        <v>0.26865671641791045</v>
      </c>
      <c r="AW13" s="15">
        <f t="shared" si="5"/>
        <v>-0.20823207341939731</v>
      </c>
      <c r="AX13" s="19">
        <v>2</v>
      </c>
      <c r="AY13" s="71"/>
      <c r="AZ13" s="19">
        <v>19</v>
      </c>
      <c r="BA13" s="18"/>
      <c r="BB13" s="52" t="s">
        <v>17</v>
      </c>
      <c r="BC13" s="18"/>
      <c r="BD13" s="46">
        <f>AX13+AZ13</f>
        <v>21</v>
      </c>
      <c r="BE13" s="18"/>
      <c r="BF13" s="19">
        <v>56</v>
      </c>
      <c r="BH13" s="59">
        <f>BD13/BF13</f>
        <v>0.375</v>
      </c>
      <c r="BI13" s="15">
        <f>BH13-BH31</f>
        <v>-9.3108683125747993E-2</v>
      </c>
      <c r="BJ13" s="73">
        <v>3</v>
      </c>
      <c r="BK13" s="74"/>
      <c r="BL13" s="73">
        <v>16</v>
      </c>
      <c r="BM13" s="18"/>
      <c r="BN13" s="52" t="s">
        <v>17</v>
      </c>
      <c r="BO13" s="18"/>
      <c r="BP13" s="46">
        <f>BJ13+BL13</f>
        <v>19</v>
      </c>
      <c r="BQ13" s="18"/>
      <c r="BR13" s="73">
        <v>47</v>
      </c>
      <c r="BT13" s="59">
        <f>BP13/BR13</f>
        <v>0.40425531914893614</v>
      </c>
      <c r="BU13" s="15">
        <f t="shared" si="7"/>
        <v>-4.968968444560018E-2</v>
      </c>
      <c r="BV13" s="73">
        <v>6</v>
      </c>
      <c r="BW13" s="74"/>
      <c r="BX13" s="73">
        <v>8</v>
      </c>
      <c r="BY13" s="18"/>
      <c r="BZ13" s="52" t="s">
        <v>17</v>
      </c>
      <c r="CA13" s="18"/>
      <c r="CB13" s="46">
        <f>BV13+BX13</f>
        <v>14</v>
      </c>
      <c r="CC13" s="18"/>
      <c r="CD13" s="73">
        <v>40</v>
      </c>
      <c r="CF13" s="59">
        <f>CB13/CD13</f>
        <v>0.35</v>
      </c>
      <c r="CG13" s="15">
        <f t="shared" si="8"/>
        <v>-9.3803311590566985E-2</v>
      </c>
      <c r="CH13" s="19">
        <v>1</v>
      </c>
      <c r="CI13" s="19"/>
      <c r="CJ13" s="19">
        <v>14</v>
      </c>
      <c r="CK13" s="18"/>
      <c r="CL13" s="52" t="s">
        <v>17</v>
      </c>
      <c r="CM13" s="18"/>
      <c r="CN13" s="46">
        <f>CH13+CJ13</f>
        <v>15</v>
      </c>
      <c r="CO13" s="18"/>
      <c r="CP13" s="19">
        <v>28</v>
      </c>
      <c r="CR13" s="59">
        <f>CN13/CP13</f>
        <v>0.5357142857142857</v>
      </c>
      <c r="CS13" s="15">
        <f t="shared" si="10"/>
        <v>7.3918900071204663E-2</v>
      </c>
      <c r="CT13" s="19">
        <v>3</v>
      </c>
      <c r="CU13" s="19"/>
      <c r="CV13" s="19">
        <v>23</v>
      </c>
      <c r="CW13" s="18"/>
      <c r="CX13" s="52" t="s">
        <v>17</v>
      </c>
      <c r="CY13" s="18"/>
      <c r="CZ13" s="46">
        <f>CT13+CV13</f>
        <v>26</v>
      </c>
      <c r="DA13" s="18"/>
      <c r="DB13" s="19">
        <v>32</v>
      </c>
      <c r="DD13" s="59">
        <f>CZ13/DB13</f>
        <v>0.8125</v>
      </c>
      <c r="DE13" s="15">
        <f>DD13-DD31</f>
        <v>0.12566359696641383</v>
      </c>
      <c r="DF13" s="19">
        <v>2</v>
      </c>
      <c r="DG13" s="19"/>
      <c r="DH13" s="19">
        <v>27</v>
      </c>
      <c r="DI13" s="19"/>
      <c r="DJ13" s="52" t="s">
        <v>17</v>
      </c>
      <c r="DK13" s="19"/>
      <c r="DL13" s="19">
        <f>DF13+DH13</f>
        <v>29</v>
      </c>
      <c r="DM13" s="19"/>
      <c r="DN13" s="19">
        <v>40</v>
      </c>
      <c r="DP13" s="59">
        <f t="shared" si="13"/>
        <v>0.72499999999999998</v>
      </c>
      <c r="DQ13" s="15">
        <f t="shared" si="14"/>
        <v>2.5688509021842387E-2</v>
      </c>
      <c r="DR13" s="19">
        <v>2</v>
      </c>
      <c r="DS13" s="19"/>
      <c r="DT13" s="19">
        <v>12</v>
      </c>
      <c r="DU13" s="19"/>
      <c r="DV13" s="52" t="s">
        <v>17</v>
      </c>
      <c r="DW13" s="19"/>
      <c r="DX13" s="19">
        <f>DR13+DT13</f>
        <v>14</v>
      </c>
      <c r="DY13" s="19"/>
      <c r="DZ13" s="19">
        <v>19</v>
      </c>
      <c r="EB13" s="59">
        <f>DX13/DZ13</f>
        <v>0.73684210526315785</v>
      </c>
      <c r="EC13" s="15">
        <f>EB13-EB31</f>
        <v>1.9889598666851804E-2</v>
      </c>
      <c r="ED13" s="19">
        <v>1</v>
      </c>
      <c r="EE13" s="19"/>
      <c r="EF13" s="19">
        <v>46</v>
      </c>
      <c r="EG13" s="19"/>
      <c r="EH13" s="52" t="s">
        <v>17</v>
      </c>
      <c r="EI13" s="19"/>
      <c r="EJ13" s="19">
        <f>ED13+EF13</f>
        <v>47</v>
      </c>
      <c r="EK13" s="19"/>
      <c r="EL13" s="19">
        <v>55</v>
      </c>
      <c r="EN13" s="59">
        <f>EJ13/EL13</f>
        <v>0.8545454545454545</v>
      </c>
      <c r="EO13" s="15">
        <f>EN13-EN31</f>
        <v>0.129897241557412</v>
      </c>
      <c r="EP13" s="18">
        <f>ED13-DR13</f>
        <v>-1</v>
      </c>
      <c r="EQ13" s="59">
        <f>EP13/DR13</f>
        <v>-0.5</v>
      </c>
      <c r="ER13" s="13">
        <f>EF13-DT13</f>
        <v>34</v>
      </c>
      <c r="ES13" s="59">
        <f>ER13/DT13</f>
        <v>2.8333333333333335</v>
      </c>
      <c r="ET13" s="17" t="s">
        <v>17</v>
      </c>
      <c r="EU13" s="17" t="s">
        <v>17</v>
      </c>
      <c r="EV13" s="13">
        <f>EJ13-DX13</f>
        <v>33</v>
      </c>
      <c r="EW13" s="59">
        <f>EV13/DX13</f>
        <v>2.3571428571428572</v>
      </c>
      <c r="EX13" s="13">
        <f>EL13-DZ13</f>
        <v>36</v>
      </c>
      <c r="EY13" s="59">
        <f>EX13/DZ13</f>
        <v>1.8947368421052631</v>
      </c>
      <c r="EZ13" s="48">
        <f>EN13-EB13</f>
        <v>0.11770334928229664</v>
      </c>
      <c r="FA13" s="22"/>
      <c r="FB13" s="18">
        <f>ED13-DF13</f>
        <v>-1</v>
      </c>
      <c r="FC13" s="59">
        <f>FB13/DF13</f>
        <v>-0.5</v>
      </c>
      <c r="FD13" s="18">
        <f>EF13-DH13</f>
        <v>19</v>
      </c>
      <c r="FE13" s="68">
        <f>FD13/DH13</f>
        <v>0.70370370370370372</v>
      </c>
      <c r="FF13" s="17" t="s">
        <v>17</v>
      </c>
      <c r="FG13" s="17" t="s">
        <v>17</v>
      </c>
      <c r="FH13" s="13">
        <f t="shared" si="17"/>
        <v>18</v>
      </c>
      <c r="FI13" s="59">
        <f t="shared" si="18"/>
        <v>0.62068965517241381</v>
      </c>
      <c r="FJ13" s="13">
        <f t="shared" si="19"/>
        <v>15</v>
      </c>
      <c r="FK13" s="59">
        <f t="shared" si="20"/>
        <v>0.375</v>
      </c>
      <c r="FL13" s="50">
        <f>EN13-DP13</f>
        <v>0.12954545454545452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100</v>
      </c>
      <c r="I14" s="20"/>
      <c r="J14" s="19">
        <v>150</v>
      </c>
      <c r="K14" s="20"/>
      <c r="L14" s="59">
        <f t="shared" si="21"/>
        <v>0.66666666666666663</v>
      </c>
      <c r="M14" s="15">
        <f t="shared" si="0"/>
        <v>-3.0654849505619697E-2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137</v>
      </c>
      <c r="U14" s="14"/>
      <c r="V14" s="14">
        <v>189</v>
      </c>
      <c r="W14" s="14"/>
      <c r="X14" s="59">
        <f t="shared" si="1"/>
        <v>0.72486772486772488</v>
      </c>
      <c r="Y14" s="15">
        <f t="shared" si="2"/>
        <v>5.5343045986587791E-2</v>
      </c>
      <c r="Z14" s="56" t="s">
        <v>17</v>
      </c>
      <c r="AA14" s="67"/>
      <c r="AB14" s="56" t="s">
        <v>17</v>
      </c>
      <c r="AC14" s="67"/>
      <c r="AD14" s="56" t="s">
        <v>17</v>
      </c>
      <c r="AE14" s="67"/>
      <c r="AF14" s="56">
        <v>151</v>
      </c>
      <c r="AG14" s="67"/>
      <c r="AH14" s="56">
        <v>233</v>
      </c>
      <c r="AI14" s="18"/>
      <c r="AJ14" s="59">
        <f t="shared" si="3"/>
        <v>0.64806866952789699</v>
      </c>
      <c r="AK14" s="15">
        <f t="shared" ref="AK14" si="22">AJ14-AJ32</f>
        <v>-9.6921044942992474E-3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146</v>
      </c>
      <c r="AS14" s="18"/>
      <c r="AT14" s="52">
        <v>222</v>
      </c>
      <c r="AU14" s="18"/>
      <c r="AV14" s="59">
        <f t="shared" si="4"/>
        <v>0.65765765765765771</v>
      </c>
      <c r="AW14" s="15">
        <f t="shared" si="5"/>
        <v>-4.0893677230680048E-4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174</v>
      </c>
      <c r="BE14" s="18"/>
      <c r="BF14" s="52">
        <v>262</v>
      </c>
      <c r="BG14" s="18"/>
      <c r="BH14" s="59">
        <f t="shared" ref="BH14" si="23">BD14/BF14</f>
        <v>0.66412213740458015</v>
      </c>
      <c r="BI14" s="15">
        <f t="shared" ref="BI14" si="24">BH14-BH32</f>
        <v>-6.9900713712492957E-3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122</v>
      </c>
      <c r="BQ14" s="18"/>
      <c r="BR14" s="52">
        <v>163</v>
      </c>
      <c r="BS14" s="18"/>
      <c r="BT14" s="59">
        <f t="shared" ref="BT14" si="25">BP14/BR14</f>
        <v>0.74846625766871167</v>
      </c>
      <c r="BU14" s="15">
        <f t="shared" si="7"/>
        <v>7.4090099882942906E-2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156</v>
      </c>
      <c r="CC14" s="77"/>
      <c r="CD14" s="77">
        <v>218</v>
      </c>
      <c r="CE14" s="18"/>
      <c r="CF14" s="59">
        <f t="shared" ref="CF14" si="26">CB14/CD14</f>
        <v>0.7155963302752294</v>
      </c>
      <c r="CG14" s="15">
        <f t="shared" si="8"/>
        <v>3.599066176013388E-2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89</v>
      </c>
      <c r="CO14" s="77"/>
      <c r="CP14" s="77">
        <v>134</v>
      </c>
      <c r="CQ14" s="18"/>
      <c r="CR14" s="59">
        <f t="shared" ref="CR14" si="27">CN14/CP14</f>
        <v>0.66417910447761197</v>
      </c>
      <c r="CS14" s="61">
        <f t="shared" si="10"/>
        <v>-1.2583716035208581E-2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122</v>
      </c>
      <c r="DA14" s="77"/>
      <c r="DB14" s="77">
        <v>178</v>
      </c>
      <c r="DC14" s="18"/>
      <c r="DD14" s="59">
        <f t="shared" ref="DD14" si="28">CZ14/DB14</f>
        <v>0.6853932584269663</v>
      </c>
      <c r="DE14" s="61">
        <f t="shared" ref="DE14" si="29">DD14-DD32</f>
        <v>-3.7218138227963493E-3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94</v>
      </c>
      <c r="DM14" s="18"/>
      <c r="DN14" s="52">
        <v>138</v>
      </c>
      <c r="DO14" s="18"/>
      <c r="DP14" s="59">
        <f t="shared" si="13"/>
        <v>0.6811594202898551</v>
      </c>
      <c r="DQ14" s="15">
        <f t="shared" si="14"/>
        <v>-1.9995750208867569E-2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74</v>
      </c>
      <c r="DY14" s="77"/>
      <c r="DZ14" s="77">
        <v>107</v>
      </c>
      <c r="EA14" s="18"/>
      <c r="EB14" s="59">
        <f t="shared" ref="EB14" si="30">DX14/DZ14</f>
        <v>0.69158878504672894</v>
      </c>
      <c r="EC14" s="15">
        <f t="shared" ref="EC14" si="31">EB14-EB32</f>
        <v>-3.1237977793713845E-2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-20</v>
      </c>
      <c r="EW14" s="59">
        <f>EV14/DL14</f>
        <v>-0.21276595744680851</v>
      </c>
      <c r="EX14" s="13">
        <f>DZ14-DN14</f>
        <v>-31</v>
      </c>
      <c r="EY14" s="59">
        <f>EX14/DN14</f>
        <v>-0.22463768115942029</v>
      </c>
      <c r="EZ14" s="48">
        <f>EB14-DP14</f>
        <v>1.0429364756873838E-2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-48</v>
      </c>
      <c r="FI14" s="59">
        <f>FH14/CZ14</f>
        <v>-0.39344262295081966</v>
      </c>
      <c r="FJ14" s="13">
        <f>DZ14-DB14</f>
        <v>-71</v>
      </c>
      <c r="FK14" s="59">
        <f>FJ14/DB14</f>
        <v>-0.398876404494382</v>
      </c>
      <c r="FL14" s="50">
        <f>EB14-DD14</f>
        <v>6.1955266197626369E-3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26</v>
      </c>
      <c r="I15" s="13"/>
      <c r="J15" s="13">
        <v>272</v>
      </c>
      <c r="K15" s="12"/>
      <c r="L15" s="59">
        <f t="shared" si="21"/>
        <v>9.5588235294117641E-2</v>
      </c>
      <c r="M15" s="15">
        <f t="shared" si="0"/>
        <v>-0.11048240982384808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20</v>
      </c>
      <c r="U15" s="13"/>
      <c r="V15" s="13">
        <v>228</v>
      </c>
      <c r="W15" s="12"/>
      <c r="X15" s="59">
        <f t="shared" si="1"/>
        <v>8.771929824561403E-2</v>
      </c>
      <c r="Y15" s="15">
        <f t="shared" si="2"/>
        <v>-0.11338516224528997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21</v>
      </c>
      <c r="AG15" s="13"/>
      <c r="AH15" s="13">
        <v>244</v>
      </c>
      <c r="AJ15" s="59">
        <f t="shared" si="3"/>
        <v>8.6065573770491802E-2</v>
      </c>
      <c r="AK15" s="15">
        <f>AJ15-AJ33</f>
        <v>-0.12058465467246997</v>
      </c>
      <c r="AL15" s="17" t="s">
        <v>17</v>
      </c>
      <c r="AM15" s="15"/>
      <c r="AN15" s="17" t="s">
        <v>17</v>
      </c>
      <c r="AO15" s="15"/>
      <c r="AP15" s="17" t="s">
        <v>17</v>
      </c>
      <c r="AR15" s="13">
        <v>28</v>
      </c>
      <c r="AS15" s="13"/>
      <c r="AT15" s="13">
        <v>301</v>
      </c>
      <c r="AV15" s="59">
        <f t="shared" si="4"/>
        <v>9.3023255813953487E-2</v>
      </c>
      <c r="AW15" s="15">
        <f t="shared" si="5"/>
        <v>-0.10343483629439196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46</v>
      </c>
      <c r="BE15" s="19"/>
      <c r="BF15" s="19">
        <v>348</v>
      </c>
      <c r="BG15" s="31"/>
      <c r="BH15" s="59">
        <f>BD15/BF15</f>
        <v>0.13218390804597702</v>
      </c>
      <c r="BI15" s="15">
        <f>BH15-BH33</f>
        <v>-6.0740385526575541E-2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43</v>
      </c>
      <c r="BQ15" s="19"/>
      <c r="BR15" s="19">
        <v>326</v>
      </c>
      <c r="BS15" s="31"/>
      <c r="BT15" s="59">
        <f>BP15/BR15</f>
        <v>0.13190184049079753</v>
      </c>
      <c r="BU15" s="15">
        <f t="shared" si="7"/>
        <v>-6.1767359221006263E-2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87</v>
      </c>
      <c r="CC15" s="19"/>
      <c r="CD15" s="19">
        <v>347</v>
      </c>
      <c r="CE15" s="31"/>
      <c r="CF15" s="59">
        <f>CB15/CD15</f>
        <v>0.25072046109510088</v>
      </c>
      <c r="CG15" s="15">
        <f t="shared" si="8"/>
        <v>5.070774887159174E-2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35</v>
      </c>
      <c r="CO15" s="19"/>
      <c r="CP15" s="19">
        <v>194</v>
      </c>
      <c r="CQ15" s="31"/>
      <c r="CR15" s="59">
        <f>CN15/CP15</f>
        <v>0.18041237113402062</v>
      </c>
      <c r="CS15" s="15">
        <f t="shared" si="10"/>
        <v>-9.0359604462906529E-3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9</v>
      </c>
      <c r="DA15" s="19"/>
      <c r="DB15" s="19">
        <v>155</v>
      </c>
      <c r="DC15" s="31"/>
      <c r="DD15" s="59">
        <f>CZ15/DB15</f>
        <v>5.8064516129032261E-2</v>
      </c>
      <c r="DE15" s="15">
        <f>DD15-DD33</f>
        <v>-0.13172319867362356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19</v>
      </c>
      <c r="DM15" s="19"/>
      <c r="DN15" s="19">
        <v>161</v>
      </c>
      <c r="DO15" s="31"/>
      <c r="DP15" s="59">
        <f t="shared" si="13"/>
        <v>0.11801242236024845</v>
      </c>
      <c r="DQ15" s="15">
        <f t="shared" si="14"/>
        <v>-7.4329684534867463E-2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6</v>
      </c>
      <c r="DY15" s="19"/>
      <c r="DZ15" s="19">
        <v>110</v>
      </c>
      <c r="EA15" s="31"/>
      <c r="EB15" s="59">
        <f>DX15/DZ15</f>
        <v>5.4545454545454543E-2</v>
      </c>
      <c r="EC15" s="15">
        <f>EB15-EB33</f>
        <v>-0.13703038318853655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7</v>
      </c>
      <c r="EK15" s="19"/>
      <c r="EL15" s="19">
        <v>97</v>
      </c>
      <c r="EM15" s="31"/>
      <c r="EN15" s="59">
        <f>EJ15/EL15</f>
        <v>7.2164948453608241E-2</v>
      </c>
      <c r="EO15" s="15">
        <f>EN15-EN33</f>
        <v>-0.11583203217901128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1</v>
      </c>
      <c r="EW15" s="59">
        <f t="shared" ref="EW15:EW16" si="33">EV15/DX15</f>
        <v>0.16666666666666666</v>
      </c>
      <c r="EX15" s="13">
        <f t="shared" ref="EX15:EX16" si="34">EL15-DZ15</f>
        <v>-13</v>
      </c>
      <c r="EY15" s="59">
        <f t="shared" ref="EY15:EY16" si="35">EX15/DZ15</f>
        <v>-0.11818181818181818</v>
      </c>
      <c r="EZ15" s="48">
        <f>EN15-EB15</f>
        <v>1.7619493908153698E-2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-12</v>
      </c>
      <c r="FI15" s="59">
        <f t="shared" ref="FI15:FI16" si="37">FH15/DL15</f>
        <v>-0.63157894736842102</v>
      </c>
      <c r="FJ15" s="13">
        <f t="shared" ref="FJ15:FJ16" si="38">EL15-DN15</f>
        <v>-64</v>
      </c>
      <c r="FK15" s="59">
        <f t="shared" ref="FK15:FK16" si="39">FJ15/DN15</f>
        <v>-0.39751552795031053</v>
      </c>
      <c r="FL15" s="50">
        <f>EN15-DP15</f>
        <v>-4.5847473906640207E-2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5</v>
      </c>
      <c r="I16" s="14"/>
      <c r="J16" s="17">
        <v>123</v>
      </c>
      <c r="K16" s="12"/>
      <c r="L16" s="59">
        <f t="shared" si="21"/>
        <v>4.065040650406504E-2</v>
      </c>
      <c r="M16" s="15">
        <f t="shared" si="0"/>
        <v>-0.11604124048631925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5</v>
      </c>
      <c r="U16" s="14"/>
      <c r="V16" s="17">
        <v>147</v>
      </c>
      <c r="W16" s="12"/>
      <c r="X16" s="59">
        <f t="shared" si="1"/>
        <v>3.4013605442176874E-2</v>
      </c>
      <c r="Y16" s="15">
        <f t="shared" si="2"/>
        <v>-0.11731667756070399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14</v>
      </c>
      <c r="AG16" s="13"/>
      <c r="AH16" s="13">
        <v>165</v>
      </c>
      <c r="AJ16" s="59">
        <f t="shared" si="3"/>
        <v>8.4848484848484854E-2</v>
      </c>
      <c r="AK16" s="15">
        <f>AJ16-AJ34</f>
        <v>-6.5324502944452009E-2</v>
      </c>
      <c r="AL16" s="17" t="s">
        <v>17</v>
      </c>
      <c r="AM16" s="15"/>
      <c r="AN16" s="17" t="s">
        <v>17</v>
      </c>
      <c r="AO16" s="15"/>
      <c r="AP16" s="17" t="s">
        <v>17</v>
      </c>
      <c r="AR16" s="13">
        <v>18</v>
      </c>
      <c r="AT16" s="13">
        <v>182</v>
      </c>
      <c r="AV16" s="59">
        <f t="shared" si="4"/>
        <v>9.8901098901098897E-2</v>
      </c>
      <c r="AW16" s="15">
        <f t="shared" si="5"/>
        <v>-4.8242402434361911E-2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16</v>
      </c>
      <c r="BE16" s="71"/>
      <c r="BF16" s="19">
        <v>205</v>
      </c>
      <c r="BG16" s="31"/>
      <c r="BH16" s="59">
        <f>BD16/BF16</f>
        <v>7.8048780487804878E-2</v>
      </c>
      <c r="BI16" s="15">
        <f>BH16-BH34</f>
        <v>-7.6652439625984711E-2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9</v>
      </c>
      <c r="BQ16" s="71"/>
      <c r="BR16" s="19">
        <v>131</v>
      </c>
      <c r="BS16" s="31"/>
      <c r="BT16" s="59">
        <f>BP16/BR16</f>
        <v>6.8702290076335881E-2</v>
      </c>
      <c r="BU16" s="15">
        <f t="shared" si="7"/>
        <v>-8.3302693693623781E-2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16</v>
      </c>
      <c r="CC16" s="71"/>
      <c r="CD16" s="19">
        <v>132</v>
      </c>
      <c r="CE16" s="31"/>
      <c r="CF16" s="59">
        <f>CB16/CD16</f>
        <v>0.12121212121212122</v>
      </c>
      <c r="CG16" s="15">
        <f t="shared" si="8"/>
        <v>-3.1304593812478243E-2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3</v>
      </c>
      <c r="CO16" s="71"/>
      <c r="CP16" s="19">
        <v>72</v>
      </c>
      <c r="CQ16" s="31"/>
      <c r="CR16" s="59">
        <f>CN16/CP16</f>
        <v>4.1666666666666664E-2</v>
      </c>
      <c r="CS16" s="15">
        <f t="shared" si="10"/>
        <v>-0.10362802561597742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6</v>
      </c>
      <c r="DA16" s="71"/>
      <c r="DB16" s="19">
        <v>97</v>
      </c>
      <c r="DC16" s="31"/>
      <c r="DD16" s="59">
        <f>CZ16/DB16</f>
        <v>6.1855670103092786E-2</v>
      </c>
      <c r="DE16" s="15">
        <f>DD16-DD34</f>
        <v>-8.7535674189324453E-2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2</v>
      </c>
      <c r="DM16" s="71"/>
      <c r="DN16" s="19">
        <v>74</v>
      </c>
      <c r="DO16" s="31"/>
      <c r="DP16" s="59">
        <f t="shared" si="13"/>
        <v>2.7027027027027029E-2</v>
      </c>
      <c r="DQ16" s="15">
        <f t="shared" si="14"/>
        <v>-0.1237957378823116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2</v>
      </c>
      <c r="DY16" s="71"/>
      <c r="DZ16" s="19">
        <v>58</v>
      </c>
      <c r="EA16" s="31"/>
      <c r="EB16" s="59">
        <f>DX16/DZ16</f>
        <v>3.4482758620689655E-2</v>
      </c>
      <c r="EC16" s="15">
        <f>EB16-EB34</f>
        <v>-0.11245262307078958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5</v>
      </c>
      <c r="EK16" s="71"/>
      <c r="EL16" s="19">
        <v>104</v>
      </c>
      <c r="EM16" s="31"/>
      <c r="EN16" s="59">
        <f>EJ16/EL16</f>
        <v>4.807692307692308E-2</v>
      </c>
      <c r="EO16" s="15">
        <f>EN16-EN34</f>
        <v>-9.4797333202276707E-2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3</v>
      </c>
      <c r="EW16" s="59">
        <f t="shared" si="33"/>
        <v>1.5</v>
      </c>
      <c r="EX16" s="13">
        <f t="shared" si="34"/>
        <v>46</v>
      </c>
      <c r="EY16" s="59">
        <f t="shared" si="35"/>
        <v>0.7931034482758621</v>
      </c>
      <c r="EZ16" s="48">
        <f>EN16-EB16</f>
        <v>1.3594164456233425E-2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3</v>
      </c>
      <c r="FI16" s="59">
        <f t="shared" si="37"/>
        <v>1.5</v>
      </c>
      <c r="FJ16" s="13">
        <f t="shared" si="38"/>
        <v>30</v>
      </c>
      <c r="FK16" s="59">
        <f t="shared" si="39"/>
        <v>0.40540540540540543</v>
      </c>
      <c r="FL16" s="50">
        <f>EN16-DP16</f>
        <v>2.1049896049896051E-2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5">
        <v>2756</v>
      </c>
      <c r="CI29" s="71"/>
      <c r="CJ29" s="19">
        <v>2107</v>
      </c>
      <c r="CK29" s="71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5">
        <v>2320</v>
      </c>
      <c r="CU29" s="71"/>
      <c r="CV29" s="19">
        <v>1723</v>
      </c>
      <c r="CW29" s="71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5">
        <v>2363</v>
      </c>
      <c r="DG29" s="71"/>
      <c r="DH29" s="19">
        <v>1625</v>
      </c>
      <c r="DI29" s="71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5">
        <v>2043</v>
      </c>
      <c r="DS29" s="71"/>
      <c r="DT29" s="19">
        <v>1390</v>
      </c>
      <c r="DU29" s="71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5">
        <v>1761</v>
      </c>
      <c r="EE29" s="71"/>
      <c r="EF29" s="19">
        <v>1271</v>
      </c>
      <c r="EG29" s="71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5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5">
        <v>1013</v>
      </c>
      <c r="CU31" s="71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5">
        <v>898</v>
      </c>
      <c r="DG31" s="71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5">
        <v>970</v>
      </c>
      <c r="DS31" s="71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5">
        <v>914</v>
      </c>
      <c r="EE31" s="71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71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70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9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68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67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66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65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64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63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62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61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60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9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58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57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56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55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V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V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V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1">
    <cfRule type="iconSet" priority="141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39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38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Frontier Comunity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Frontier Overview</vt:lpstr>
      <vt:lpstr>'Frontier Overview'!Print_Area</vt:lpstr>
      <vt:lpstr>'Frontier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2016-12-22T18:39:08Z</cp:lastPrinted>
  <dcterms:created xsi:type="dcterms:W3CDTF">2010-06-25T15:56:08Z</dcterms:created>
  <dcterms:modified xsi:type="dcterms:W3CDTF">2019-01-04T16:59:36Z</dcterms:modified>
</cp:coreProperties>
</file>